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8" windowWidth="12120" windowHeight="8580" activeTab="0"/>
  </bookViews>
  <sheets>
    <sheet name="2013 PTA" sheetId="1" r:id="rId1"/>
    <sheet name="Compatibility Report" sheetId="2" r:id="rId2"/>
  </sheets>
  <definedNames/>
  <calcPr fullCalcOnLoad="1"/>
</workbook>
</file>

<file path=xl/comments1.xml><?xml version="1.0" encoding="utf-8"?>
<comments xmlns="http://schemas.openxmlformats.org/spreadsheetml/2006/main">
  <authors>
    <author>Lynn</author>
  </authors>
  <commentList>
    <comment ref="F5" authorId="0">
      <text>
        <r>
          <rPr>
            <b/>
            <sz val="9"/>
            <rFont val="Tahoma"/>
            <family val="2"/>
          </rPr>
          <t>Lynn:</t>
        </r>
        <r>
          <rPr>
            <sz val="9"/>
            <rFont val="Tahoma"/>
            <family val="2"/>
          </rPr>
          <t xml:space="preserve">
Enter QuickBooks check register balance at 06/30/10</t>
        </r>
      </text>
    </comment>
  </commentList>
</comments>
</file>

<file path=xl/sharedStrings.xml><?xml version="1.0" encoding="utf-8"?>
<sst xmlns="http://schemas.openxmlformats.org/spreadsheetml/2006/main" count="80" uniqueCount="73">
  <si>
    <t>PTA Administrative</t>
  </si>
  <si>
    <t>Arts and Services</t>
  </si>
  <si>
    <t xml:space="preserve">Instructional Support </t>
  </si>
  <si>
    <t xml:space="preserve">Media Support </t>
  </si>
  <si>
    <t>Student and School Enrichment</t>
  </si>
  <si>
    <t>Budgeted Income</t>
  </si>
  <si>
    <t>Budgeted Expenses</t>
  </si>
  <si>
    <t>Actual Income</t>
  </si>
  <si>
    <t>Actual Expense</t>
  </si>
  <si>
    <t>Actual Net Income</t>
  </si>
  <si>
    <t>TOTAL EXPENDITURES</t>
  </si>
  <si>
    <t>Budgeted Net Income</t>
  </si>
  <si>
    <t>NET PROFIT (INCLUDES BEGINNING BAL)</t>
  </si>
  <si>
    <t xml:space="preserve">Total Media Support </t>
  </si>
  <si>
    <t xml:space="preserve">Total Instructional Support </t>
  </si>
  <si>
    <t>Total Arts and Services</t>
  </si>
  <si>
    <t>Total Student and School Enrichment</t>
  </si>
  <si>
    <t>Total PTA Administrative</t>
  </si>
  <si>
    <t>Beginning Balance</t>
  </si>
  <si>
    <t>Variance over Budget</t>
  </si>
  <si>
    <t xml:space="preserve">    State PTA Dues (1.00 per member)</t>
  </si>
  <si>
    <t xml:space="preserve">  Expenses:</t>
  </si>
  <si>
    <t>Total Membership</t>
  </si>
  <si>
    <t>TOTAL FUND RAISER INCOME (Inc. Beg. Bal)</t>
  </si>
  <si>
    <t>Actual Expenses</t>
  </si>
  <si>
    <t>Actual Net Expenses</t>
  </si>
  <si>
    <t>EXPENSES</t>
  </si>
  <si>
    <t>Budgeted Net Expenses</t>
  </si>
  <si>
    <t>Community Relations</t>
  </si>
  <si>
    <t>Total Community Relations</t>
  </si>
  <si>
    <t xml:space="preserve"> </t>
  </si>
  <si>
    <t xml:space="preserve">    City Banquet</t>
  </si>
  <si>
    <t xml:space="preserve">    District Banquet</t>
  </si>
  <si>
    <t xml:space="preserve">    Bank Fees</t>
  </si>
  <si>
    <t xml:space="preserve">    PTA Bonding and Liability Insurance</t>
  </si>
  <si>
    <t>Compatibility Report for 2010-2011 Proposed Budget 8-30-10.xls</t>
  </si>
  <si>
    <t>Run on 08/30/2010 12:28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</si>
  <si>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</si>
  <si>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</si>
  <si>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</si>
  <si>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</si>
  <si>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  Fundraisers</t>
  </si>
  <si>
    <t xml:space="preserve">    National PTA Dues  (2.25 per member)</t>
  </si>
  <si>
    <t xml:space="preserve">    Hampton City Dues (0.50 per member)</t>
  </si>
  <si>
    <t>FUNDRAISER INCOME</t>
  </si>
  <si>
    <t xml:space="preserve">    Reflections Fee (Hampton Council PTA)</t>
  </si>
  <si>
    <t xml:space="preserve">    Summer Budget/Purchases</t>
  </si>
  <si>
    <t xml:space="preserve">    Supplies/PTA Publications</t>
  </si>
  <si>
    <t xml:space="preserve">     School Beautification</t>
  </si>
  <si>
    <t xml:space="preserve">     Hospitality</t>
  </si>
  <si>
    <t xml:space="preserve">     May: Faculty/Staff Appreciation</t>
  </si>
  <si>
    <t xml:space="preserve">    Conferences/Training</t>
  </si>
  <si>
    <t xml:space="preserve">      Reflections Art Program Awards </t>
  </si>
  <si>
    <t>2013-14 BUDGET</t>
  </si>
  <si>
    <t xml:space="preserve">2013-14 ACTUALS </t>
  </si>
  <si>
    <t xml:space="preserve">     October: Zumba Family Night</t>
  </si>
  <si>
    <t xml:space="preserve">     May: 8th Grade Graduation</t>
  </si>
  <si>
    <t xml:space="preserve">    Teacher PTA Grant (4@$25) PTSA Incentitive</t>
  </si>
  <si>
    <t>Book Fair</t>
  </si>
  <si>
    <t xml:space="preserve">     May: End of School Year</t>
  </si>
  <si>
    <t>EATON PTSA</t>
  </si>
  <si>
    <t xml:space="preserve">   Donation For Shoe Fund (Hampton Council PTA)</t>
  </si>
  <si>
    <t xml:space="preserve">      Dec: Academics R Us (workshop)</t>
  </si>
  <si>
    <t xml:space="preserve">    Great Parents in Action  (GPA)</t>
  </si>
  <si>
    <t>Eagle Warrior program (Male Engagement)</t>
  </si>
  <si>
    <t>Pizza Hut Fundraiser</t>
  </si>
  <si>
    <t>Membership  Sales (550 @ $5.00)</t>
  </si>
  <si>
    <t xml:space="preserve">     August Open House/PTSA Promotional</t>
  </si>
  <si>
    <t>Spare Times Bowling</t>
  </si>
  <si>
    <t xml:space="preserve">      April: "Dare to Be Perfect"</t>
  </si>
  <si>
    <t>Spring Yankee Candle (Projected)</t>
  </si>
  <si>
    <t>Muffins, Donuts &amp; Coffee with the Principal</t>
  </si>
  <si>
    <t>* Krispy Kreme Fundraiser (Pick Up Oct 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</si>
</sst>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8">
    <font>
      <sz val="10"/>
      <name val="Arial"/>
      <family val="0"/>
    </font>
    <font>
      <b/>
      <sz val="10"/>
      <name val="Times New Roman"/>
      <family val="1"/>
    </font>
    <font>
      <b/>
      <sz val="12"/>
      <name val="Times New Roman"/>
      <family val="1"/>
    </font>
    <font>
      <sz val="10"/>
      <color indexed="10"/>
      <name val="Arial"/>
      <family val="2"/>
    </font>
    <font>
      <sz val="10"/>
      <color indexed="12"/>
      <name val="Arial"/>
      <family val="2"/>
    </font>
    <font>
      <b/>
      <sz val="10"/>
      <color indexed="12"/>
      <name val="Times New Roman"/>
      <family val="1"/>
    </font>
    <font>
      <b/>
      <sz val="10"/>
      <color indexed="8"/>
      <name val="Arial"/>
      <family val="2"/>
    </font>
    <font>
      <sz val="10"/>
      <color indexed="8"/>
      <name val="Arial"/>
      <family val="2"/>
    </font>
    <font>
      <b/>
      <sz val="12"/>
      <color indexed="8"/>
      <name val="Arial"/>
      <family val="2"/>
    </font>
    <font>
      <b/>
      <sz val="10"/>
      <name val="Arial"/>
      <family val="2"/>
    </font>
    <font>
      <sz val="9"/>
      <name val="Tahoma"/>
      <family val="2"/>
    </font>
    <font>
      <b/>
      <sz val="9"/>
      <name val="Tahoma"/>
      <family val="2"/>
    </font>
    <font>
      <b/>
      <sz val="11"/>
      <color indexed="8"/>
      <name val="Arial"/>
      <family val="2"/>
    </font>
    <font>
      <b/>
      <sz val="11"/>
      <color indexed="12"/>
      <name val="Times New Roman"/>
      <family val="1"/>
    </font>
    <font>
      <sz val="11"/>
      <color indexed="8"/>
      <name val="Arial"/>
      <family val="2"/>
    </font>
    <font>
      <sz val="11"/>
      <color indexed="12"/>
      <name val="Arial"/>
      <family val="2"/>
    </font>
    <font>
      <sz val="11"/>
      <name val="Arial"/>
      <family val="2"/>
    </font>
    <font>
      <b/>
      <sz val="11"/>
      <name val="Arial"/>
      <family val="2"/>
    </font>
    <font>
      <sz val="11"/>
      <color indexed="10"/>
      <name val="Arial"/>
      <family val="2"/>
    </font>
    <font>
      <b/>
      <sz val="11"/>
      <name val="Times New Roman"/>
      <family val="1"/>
    </font>
    <font>
      <i/>
      <sz val="11"/>
      <color indexed="8"/>
      <name val="Arial"/>
      <family val="2"/>
    </font>
    <font>
      <b/>
      <i/>
      <sz val="11"/>
      <color indexed="8"/>
      <name val="Arial"/>
      <family val="2"/>
    </font>
    <font>
      <i/>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mediu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xf>
    <xf numFmtId="4" fontId="6" fillId="0" borderId="0" xfId="0" applyNumberFormat="1" applyFont="1" applyAlignment="1">
      <alignment/>
    </xf>
    <xf numFmtId="0" fontId="7" fillId="0" borderId="0" xfId="0" applyFont="1" applyAlignment="1">
      <alignment/>
    </xf>
    <xf numFmtId="4" fontId="7" fillId="0" borderId="0" xfId="0" applyNumberFormat="1" applyFont="1" applyAlignment="1">
      <alignment/>
    </xf>
    <xf numFmtId="4" fontId="8" fillId="0" borderId="0" xfId="0" applyNumberFormat="1" applyFont="1" applyBorder="1" applyAlignment="1">
      <alignment/>
    </xf>
    <xf numFmtId="4" fontId="7" fillId="0" borderId="0" xfId="0" applyNumberFormat="1" applyFont="1" applyBorder="1" applyAlignment="1">
      <alignment/>
    </xf>
    <xf numFmtId="4" fontId="6" fillId="0" borderId="0" xfId="0" applyNumberFormat="1" applyFont="1" applyBorder="1" applyAlignment="1">
      <alignment/>
    </xf>
    <xf numFmtId="4" fontId="6" fillId="0" borderId="10" xfId="0" applyNumberFormat="1" applyFont="1" applyBorder="1" applyAlignment="1">
      <alignment/>
    </xf>
    <xf numFmtId="0" fontId="7" fillId="0" borderId="10" xfId="0" applyFont="1" applyBorder="1" applyAlignment="1">
      <alignment/>
    </xf>
    <xf numFmtId="8" fontId="6" fillId="0" borderId="10" xfId="0" applyNumberFormat="1" applyFont="1" applyBorder="1" applyAlignment="1">
      <alignment horizontal="right" vertical="center"/>
    </xf>
    <xf numFmtId="4" fontId="6" fillId="33" borderId="11" xfId="0" applyNumberFormat="1" applyFont="1" applyFill="1" applyBorder="1" applyAlignment="1">
      <alignment/>
    </xf>
    <xf numFmtId="4" fontId="6" fillId="33" borderId="11" xfId="0" applyNumberFormat="1" applyFont="1" applyFill="1" applyBorder="1" applyAlignment="1">
      <alignment horizontal="center" wrapText="1"/>
    </xf>
    <xf numFmtId="4" fontId="6" fillId="33" borderId="11" xfId="0" applyNumberFormat="1" applyFont="1" applyFill="1" applyBorder="1" applyAlignment="1">
      <alignment horizontal="right" wrapText="1"/>
    </xf>
    <xf numFmtId="4" fontId="7" fillId="33" borderId="11" xfId="0" applyNumberFormat="1" applyFont="1" applyFill="1" applyBorder="1" applyAlignment="1">
      <alignment/>
    </xf>
    <xf numFmtId="44" fontId="6" fillId="0" borderId="10" xfId="0" applyNumberFormat="1" applyFont="1" applyBorder="1" applyAlignment="1">
      <alignment horizontal="right" vertical="center"/>
    </xf>
    <xf numFmtId="0" fontId="9" fillId="0" borderId="0" xfId="0" applyNumberFormat="1" applyFont="1" applyAlignment="1">
      <alignment vertical="top" wrapText="1"/>
    </xf>
    <xf numFmtId="0" fontId="9"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9" fillId="0" borderId="0" xfId="0" applyFont="1" applyAlignment="1">
      <alignment horizontal="center" vertical="top" wrapText="1"/>
    </xf>
    <xf numFmtId="0" fontId="0" fillId="0" borderId="0" xfId="0" applyAlignment="1">
      <alignment horizontal="center" vertical="top" wrapText="1"/>
    </xf>
    <xf numFmtId="0" fontId="9"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4" fontId="6" fillId="34" borderId="11" xfId="0" applyNumberFormat="1" applyFont="1" applyFill="1" applyBorder="1" applyAlignment="1">
      <alignment horizontal="center" wrapText="1"/>
    </xf>
    <xf numFmtId="43" fontId="12" fillId="0" borderId="11" xfId="0" applyNumberFormat="1" applyFont="1" applyFill="1" applyBorder="1" applyAlignment="1">
      <alignment/>
    </xf>
    <xf numFmtId="0" fontId="13" fillId="0" borderId="0" xfId="0" applyFont="1" applyAlignment="1">
      <alignment/>
    </xf>
    <xf numFmtId="43" fontId="14" fillId="0" borderId="11" xfId="0" applyNumberFormat="1" applyFont="1" applyFill="1" applyBorder="1" applyAlignment="1">
      <alignment/>
    </xf>
    <xf numFmtId="43" fontId="14" fillId="0" borderId="11" xfId="0" applyNumberFormat="1" applyFont="1" applyBorder="1" applyAlignment="1">
      <alignment/>
    </xf>
    <xf numFmtId="0" fontId="15" fillId="0" borderId="0" xfId="0" applyFont="1" applyAlignment="1">
      <alignment/>
    </xf>
    <xf numFmtId="43" fontId="14" fillId="0" borderId="10" xfId="0" applyNumberFormat="1" applyFont="1" applyBorder="1" applyAlignment="1">
      <alignment/>
    </xf>
    <xf numFmtId="43" fontId="12" fillId="0" borderId="10" xfId="0" applyNumberFormat="1" applyFont="1" applyFill="1" applyBorder="1" applyAlignment="1">
      <alignment/>
    </xf>
    <xf numFmtId="43" fontId="12" fillId="0" borderId="10" xfId="0" applyNumberFormat="1" applyFont="1" applyBorder="1" applyAlignment="1">
      <alignment/>
    </xf>
    <xf numFmtId="43" fontId="14" fillId="0" borderId="15" xfId="0" applyNumberFormat="1" applyFont="1" applyBorder="1" applyAlignment="1">
      <alignment/>
    </xf>
    <xf numFmtId="43" fontId="12" fillId="0" borderId="15" xfId="0" applyNumberFormat="1" applyFont="1" applyFill="1" applyBorder="1" applyAlignment="1">
      <alignment/>
    </xf>
    <xf numFmtId="44" fontId="12" fillId="0" borderId="10" xfId="0" applyNumberFormat="1" applyFont="1" applyBorder="1" applyAlignment="1">
      <alignment/>
    </xf>
    <xf numFmtId="44" fontId="12" fillId="0" borderId="10" xfId="0" applyNumberFormat="1" applyFont="1" applyFill="1" applyBorder="1" applyAlignment="1">
      <alignment/>
    </xf>
    <xf numFmtId="43" fontId="12" fillId="34" borderId="11" xfId="0" applyNumberFormat="1" applyFont="1" applyFill="1" applyBorder="1" applyAlignment="1">
      <alignment/>
    </xf>
    <xf numFmtId="43" fontId="14" fillId="34" borderId="11" xfId="0" applyNumberFormat="1" applyFont="1" applyFill="1" applyBorder="1" applyAlignment="1">
      <alignment/>
    </xf>
    <xf numFmtId="43" fontId="12" fillId="0" borderId="11" xfId="0" applyNumberFormat="1" applyFont="1" applyBorder="1" applyAlignment="1">
      <alignment/>
    </xf>
    <xf numFmtId="0" fontId="16" fillId="0" borderId="0" xfId="0" applyFont="1" applyAlignment="1">
      <alignment/>
    </xf>
    <xf numFmtId="43" fontId="12" fillId="0" borderId="15" xfId="0" applyNumberFormat="1"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6" fillId="0" borderId="10" xfId="0" applyFont="1" applyBorder="1" applyAlignment="1">
      <alignment/>
    </xf>
    <xf numFmtId="0" fontId="14" fillId="0" borderId="11" xfId="0" applyFont="1" applyBorder="1" applyAlignment="1">
      <alignment/>
    </xf>
    <xf numFmtId="0" fontId="17" fillId="0" borderId="11" xfId="0" applyFont="1" applyBorder="1" applyAlignment="1">
      <alignment/>
    </xf>
    <xf numFmtId="44" fontId="12" fillId="0" borderId="11" xfId="0" applyNumberFormat="1" applyFont="1" applyBorder="1" applyAlignment="1">
      <alignment/>
    </xf>
    <xf numFmtId="44" fontId="16" fillId="0" borderId="0" xfId="0" applyNumberFormat="1" applyFont="1" applyAlignment="1">
      <alignment/>
    </xf>
    <xf numFmtId="4" fontId="14" fillId="0" borderId="11" xfId="0" applyNumberFormat="1" applyFont="1" applyBorder="1" applyAlignment="1">
      <alignment/>
    </xf>
    <xf numFmtId="0" fontId="16" fillId="0" borderId="11" xfId="0" applyFont="1" applyBorder="1" applyAlignment="1">
      <alignment/>
    </xf>
    <xf numFmtId="4" fontId="12" fillId="0" borderId="11" xfId="0" applyNumberFormat="1" applyFont="1" applyBorder="1" applyAlignment="1">
      <alignment/>
    </xf>
    <xf numFmtId="0" fontId="18"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43" fontId="12" fillId="0" borderId="16" xfId="0" applyNumberFormat="1" applyFont="1" applyFill="1" applyBorder="1" applyAlignment="1">
      <alignment/>
    </xf>
    <xf numFmtId="43" fontId="14" fillId="0" borderId="17" xfId="0" applyNumberFormat="1" applyFont="1" applyBorder="1" applyAlignment="1">
      <alignment/>
    </xf>
    <xf numFmtId="43" fontId="12" fillId="0" borderId="17" xfId="0" applyNumberFormat="1" applyFont="1" applyBorder="1" applyAlignment="1">
      <alignment/>
    </xf>
    <xf numFmtId="43" fontId="14" fillId="0" borderId="18" xfId="0" applyNumberFormat="1" applyFont="1" applyBorder="1" applyAlignment="1">
      <alignment/>
    </xf>
    <xf numFmtId="43" fontId="12" fillId="0" borderId="18" xfId="0" applyNumberFormat="1" applyFont="1" applyBorder="1" applyAlignment="1">
      <alignment/>
    </xf>
    <xf numFmtId="4" fontId="6" fillId="34" borderId="11" xfId="0" applyNumberFormat="1" applyFont="1" applyFill="1" applyBorder="1" applyAlignment="1" applyProtection="1">
      <alignment horizontal="center" wrapText="1"/>
      <protection locked="0"/>
    </xf>
    <xf numFmtId="4" fontId="6" fillId="34" borderId="10" xfId="0" applyNumberFormat="1" applyFont="1" applyFill="1" applyBorder="1" applyAlignment="1" applyProtection="1">
      <alignment horizontal="center" wrapText="1"/>
      <protection locked="0"/>
    </xf>
    <xf numFmtId="0" fontId="5" fillId="0" borderId="0" xfId="0" applyFont="1" applyAlignment="1" applyProtection="1">
      <alignment horizontal="right"/>
      <protection locked="0"/>
    </xf>
    <xf numFmtId="0" fontId="8" fillId="33" borderId="0" xfId="0" applyFont="1" applyFill="1" applyBorder="1" applyAlignment="1">
      <alignment vertical="top"/>
    </xf>
    <xf numFmtId="0" fontId="8" fillId="33" borderId="19" xfId="0" applyFont="1" applyFill="1" applyBorder="1" applyAlignment="1">
      <alignment vertical="top"/>
    </xf>
    <xf numFmtId="0" fontId="8" fillId="34" borderId="10" xfId="0" applyFont="1" applyFill="1" applyBorder="1" applyAlignment="1" applyProtection="1">
      <alignment vertical="top"/>
      <protection locked="0"/>
    </xf>
    <xf numFmtId="0" fontId="6" fillId="33" borderId="11" xfId="0" applyFont="1" applyFill="1" applyBorder="1" applyAlignment="1">
      <alignment vertical="top"/>
    </xf>
    <xf numFmtId="0" fontId="12" fillId="33" borderId="11" xfId="0" applyFont="1" applyFill="1" applyBorder="1" applyAlignment="1">
      <alignment vertical="top"/>
    </xf>
    <xf numFmtId="0" fontId="14" fillId="33" borderId="11" xfId="0" applyFont="1" applyFill="1" applyBorder="1" applyAlignment="1">
      <alignment vertical="top"/>
    </xf>
    <xf numFmtId="0" fontId="14" fillId="33" borderId="11" xfId="0" applyFont="1" applyFill="1" applyBorder="1" applyAlignment="1">
      <alignment vertical="top" wrapText="1"/>
    </xf>
    <xf numFmtId="0" fontId="8" fillId="34" borderId="11" xfId="0" applyFont="1" applyFill="1" applyBorder="1" applyAlignment="1">
      <alignment vertical="top"/>
    </xf>
    <xf numFmtId="0" fontId="12" fillId="34" borderId="11" xfId="0" applyFont="1" applyFill="1" applyBorder="1" applyAlignment="1">
      <alignment vertical="top"/>
    </xf>
    <xf numFmtId="0" fontId="14" fillId="35" borderId="11" xfId="0" applyFont="1" applyFill="1" applyBorder="1" applyAlignment="1">
      <alignment vertical="top"/>
    </xf>
    <xf numFmtId="0" fontId="14" fillId="0" borderId="16" xfId="0" applyFont="1" applyFill="1" applyBorder="1" applyAlignment="1">
      <alignment vertical="top"/>
    </xf>
    <xf numFmtId="0" fontId="14" fillId="33" borderId="15" xfId="0" applyFont="1" applyFill="1" applyBorder="1" applyAlignment="1">
      <alignment vertical="top"/>
    </xf>
    <xf numFmtId="0" fontId="12" fillId="33" borderId="10" xfId="0" applyFont="1" applyFill="1" applyBorder="1" applyAlignment="1">
      <alignment vertical="top"/>
    </xf>
    <xf numFmtId="0" fontId="14" fillId="0" borderId="11" xfId="0" applyFont="1" applyFill="1" applyBorder="1" applyAlignment="1">
      <alignment vertical="top"/>
    </xf>
    <xf numFmtId="0" fontId="16" fillId="33" borderId="0" xfId="0" applyFont="1" applyFill="1" applyAlignment="1">
      <alignment vertical="top"/>
    </xf>
    <xf numFmtId="0" fontId="8" fillId="33" borderId="11" xfId="0" applyFont="1" applyFill="1" applyBorder="1" applyAlignment="1">
      <alignment vertical="top"/>
    </xf>
    <xf numFmtId="0" fontId="7" fillId="33" borderId="0" xfId="0" applyFont="1" applyFill="1" applyBorder="1" applyAlignment="1">
      <alignment vertical="top"/>
    </xf>
    <xf numFmtId="0" fontId="7" fillId="33" borderId="0" xfId="0" applyFont="1" applyFill="1" applyAlignment="1">
      <alignment vertical="top"/>
    </xf>
    <xf numFmtId="0" fontId="20" fillId="33" borderId="11" xfId="0" applyFont="1" applyFill="1" applyBorder="1" applyAlignment="1">
      <alignment vertical="top" wrapText="1"/>
    </xf>
    <xf numFmtId="43" fontId="20" fillId="0" borderId="11" xfId="0" applyNumberFormat="1" applyFont="1" applyBorder="1" applyAlignment="1">
      <alignment/>
    </xf>
    <xf numFmtId="43" fontId="21" fillId="0" borderId="11" xfId="0" applyNumberFormat="1" applyFont="1" applyFill="1" applyBorder="1" applyAlignment="1">
      <alignment/>
    </xf>
    <xf numFmtId="0" fontId="22" fillId="0" borderId="0" xfId="0" applyFont="1" applyAlignment="1">
      <alignment/>
    </xf>
    <xf numFmtId="8" fontId="12" fillId="0" borderId="11" xfId="0" applyNumberFormat="1" applyFont="1" applyFill="1" applyBorder="1" applyAlignment="1">
      <alignment/>
    </xf>
    <xf numFmtId="0" fontId="8" fillId="0" borderId="19"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24997000396251678"/>
  </sheetPr>
  <dimension ref="A1:L92"/>
  <sheetViews>
    <sheetView tabSelected="1" zoomScalePageLayoutView="0" workbookViewId="0" topLeftCell="A1">
      <selection activeCell="A9" sqref="A9"/>
    </sheetView>
  </sheetViews>
  <sheetFormatPr defaultColWidth="9.140625" defaultRowHeight="12.75"/>
  <cols>
    <col min="1" max="1" width="48.57421875" style="90" customWidth="1"/>
    <col min="2" max="2" width="12.7109375" style="10" bestFit="1" customWidth="1"/>
    <col min="3" max="3" width="12.57421875" style="10" bestFit="1" customWidth="1"/>
    <col min="4" max="4" width="13.8515625" style="10" customWidth="1"/>
    <col min="5" max="5" width="2.00390625" style="10" customWidth="1"/>
    <col min="6" max="6" width="13.00390625" style="10" customWidth="1"/>
    <col min="7" max="7" width="13.140625" style="9" customWidth="1"/>
    <col min="8" max="8" width="13.421875" style="9" customWidth="1"/>
    <col min="9" max="9" width="15.57421875" style="9" customWidth="1"/>
    <col min="11" max="11" width="12.28125" style="0" bestFit="1" customWidth="1"/>
  </cols>
  <sheetData>
    <row r="1" ht="15.75">
      <c r="A1" s="73"/>
    </row>
    <row r="2" spans="1:8" s="6" customFormat="1" ht="16.5" customHeight="1">
      <c r="A2" s="74" t="s">
        <v>60</v>
      </c>
      <c r="B2" s="96" t="s">
        <v>53</v>
      </c>
      <c r="C2" s="96"/>
      <c r="D2" s="96"/>
      <c r="E2" s="13"/>
      <c r="F2" s="96" t="s">
        <v>54</v>
      </c>
      <c r="G2" s="96"/>
      <c r="H2" s="96"/>
    </row>
    <row r="3" spans="1:9" s="72" customFormat="1" ht="28.5" customHeight="1">
      <c r="A3" s="75" t="s">
        <v>44</v>
      </c>
      <c r="B3" s="70" t="s">
        <v>5</v>
      </c>
      <c r="C3" s="70" t="s">
        <v>6</v>
      </c>
      <c r="D3" s="70" t="s">
        <v>11</v>
      </c>
      <c r="E3" s="70"/>
      <c r="F3" s="70" t="s">
        <v>7</v>
      </c>
      <c r="G3" s="70" t="s">
        <v>8</v>
      </c>
      <c r="H3" s="71" t="s">
        <v>9</v>
      </c>
      <c r="I3" s="70" t="s">
        <v>19</v>
      </c>
    </row>
    <row r="4" spans="1:9" s="5" customFormat="1" ht="15.75" customHeight="1">
      <c r="A4" s="76"/>
      <c r="B4" s="17"/>
      <c r="C4" s="17"/>
      <c r="D4" s="17"/>
      <c r="E4" s="17"/>
      <c r="F4" s="17"/>
      <c r="G4" s="17"/>
      <c r="H4" s="17"/>
      <c r="I4" s="17"/>
    </row>
    <row r="5" spans="1:9" s="35" customFormat="1" ht="15.75" customHeight="1">
      <c r="A5" s="77" t="s">
        <v>18</v>
      </c>
      <c r="B5" s="95">
        <v>2903.27</v>
      </c>
      <c r="C5" s="34"/>
      <c r="D5" s="34">
        <f>B5-C5</f>
        <v>2903.27</v>
      </c>
      <c r="E5" s="34"/>
      <c r="F5" s="34"/>
      <c r="G5" s="34"/>
      <c r="H5" s="34">
        <f>F5-G5</f>
        <v>0</v>
      </c>
      <c r="I5" s="34">
        <f>H5-D5</f>
        <v>-2903.27</v>
      </c>
    </row>
    <row r="6" spans="1:9" s="35" customFormat="1" ht="15.75" customHeight="1">
      <c r="A6" s="77"/>
      <c r="B6" s="34"/>
      <c r="C6" s="34"/>
      <c r="D6" s="34"/>
      <c r="E6" s="34"/>
      <c r="F6" s="34"/>
      <c r="G6" s="34"/>
      <c r="H6" s="34"/>
      <c r="I6" s="34"/>
    </row>
    <row r="7" spans="1:9" s="35" customFormat="1" ht="15.75" customHeight="1">
      <c r="A7" s="77" t="s">
        <v>41</v>
      </c>
      <c r="B7" s="34"/>
      <c r="C7" s="34"/>
      <c r="D7" s="34"/>
      <c r="E7" s="34"/>
      <c r="F7" s="34"/>
      <c r="G7" s="34"/>
      <c r="H7" s="34"/>
      <c r="I7" s="34"/>
    </row>
    <row r="8" spans="1:9" s="35" customFormat="1" ht="15.75" customHeight="1">
      <c r="A8" s="78" t="s">
        <v>70</v>
      </c>
      <c r="B8" s="36">
        <v>4000</v>
      </c>
      <c r="C8" s="36">
        <v>1600</v>
      </c>
      <c r="D8" s="34">
        <f>B8-C8</f>
        <v>2400</v>
      </c>
      <c r="E8" s="34"/>
      <c r="F8" s="34">
        <v>0</v>
      </c>
      <c r="G8" s="34">
        <v>0</v>
      </c>
      <c r="H8" s="34">
        <f>F8-G8</f>
        <v>0</v>
      </c>
      <c r="I8" s="34">
        <f aca="true" t="shared" si="0" ref="I8:I14">H8-D8</f>
        <v>-2400</v>
      </c>
    </row>
    <row r="9" spans="1:9" s="38" customFormat="1" ht="15.75" customHeight="1">
      <c r="A9" s="78" t="s">
        <v>58</v>
      </c>
      <c r="B9" s="37">
        <v>800</v>
      </c>
      <c r="C9" s="37">
        <v>45</v>
      </c>
      <c r="D9" s="34">
        <f aca="true" t="shared" si="1" ref="D9:D20">B9-C9</f>
        <v>755</v>
      </c>
      <c r="E9" s="34"/>
      <c r="F9" s="37"/>
      <c r="G9" s="37"/>
      <c r="H9" s="34">
        <f>F9-G9</f>
        <v>0</v>
      </c>
      <c r="I9" s="34">
        <f t="shared" si="0"/>
        <v>-755</v>
      </c>
    </row>
    <row r="10" spans="1:9" s="38" customFormat="1" ht="15.75" customHeight="1">
      <c r="A10" s="78" t="s">
        <v>65</v>
      </c>
      <c r="B10" s="37">
        <v>3000</v>
      </c>
      <c r="C10" s="37">
        <v>1800</v>
      </c>
      <c r="D10" s="34">
        <f t="shared" si="1"/>
        <v>1200</v>
      </c>
      <c r="E10" s="34"/>
      <c r="F10" s="37"/>
      <c r="G10" s="37"/>
      <c r="H10" s="34"/>
      <c r="I10" s="34">
        <f t="shared" si="0"/>
        <v>-1200</v>
      </c>
    </row>
    <row r="11" spans="1:9" s="94" customFormat="1" ht="15.75" customHeight="1">
      <c r="A11" s="91" t="s">
        <v>72</v>
      </c>
      <c r="B11" s="92">
        <v>1400</v>
      </c>
      <c r="C11" s="92">
        <v>700</v>
      </c>
      <c r="D11" s="93">
        <f t="shared" si="1"/>
        <v>700</v>
      </c>
      <c r="E11" s="93"/>
      <c r="F11" s="92"/>
      <c r="G11" s="92"/>
      <c r="H11" s="93"/>
      <c r="I11" s="93">
        <f t="shared" si="0"/>
        <v>-700</v>
      </c>
    </row>
    <row r="12" spans="1:9" s="38" customFormat="1" ht="15.75" customHeight="1">
      <c r="A12" s="79" t="s">
        <v>68</v>
      </c>
      <c r="B12" s="37">
        <v>1350</v>
      </c>
      <c r="C12" s="37">
        <v>630</v>
      </c>
      <c r="D12" s="34">
        <f t="shared" si="1"/>
        <v>720</v>
      </c>
      <c r="E12" s="34"/>
      <c r="F12" s="37"/>
      <c r="G12" s="37"/>
      <c r="H12" s="34"/>
      <c r="I12" s="34">
        <f t="shared" si="0"/>
        <v>-720</v>
      </c>
    </row>
    <row r="13" spans="1:9" s="38" customFormat="1" ht="15.75" customHeight="1">
      <c r="A13" s="79"/>
      <c r="B13" s="37"/>
      <c r="C13" s="37"/>
      <c r="D13" s="34"/>
      <c r="E13" s="34"/>
      <c r="F13" s="37"/>
      <c r="G13" s="37"/>
      <c r="H13" s="34"/>
      <c r="I13" s="34"/>
    </row>
    <row r="14" spans="1:9" s="38" customFormat="1" ht="15.75" customHeight="1">
      <c r="A14" s="77" t="s">
        <v>66</v>
      </c>
      <c r="B14" s="37">
        <v>2750</v>
      </c>
      <c r="C14" s="37"/>
      <c r="D14" s="34">
        <f t="shared" si="1"/>
        <v>2750</v>
      </c>
      <c r="E14" s="34"/>
      <c r="F14" s="37">
        <v>0</v>
      </c>
      <c r="G14" s="37"/>
      <c r="H14" s="34">
        <f>F14-G14</f>
        <v>0</v>
      </c>
      <c r="I14" s="34">
        <f t="shared" si="0"/>
        <v>-2750</v>
      </c>
    </row>
    <row r="15" spans="1:9" s="38" customFormat="1" ht="15.75" customHeight="1">
      <c r="A15" s="77" t="s">
        <v>21</v>
      </c>
      <c r="B15" s="37"/>
      <c r="C15" s="37"/>
      <c r="D15" s="34"/>
      <c r="E15" s="34"/>
      <c r="F15" s="37"/>
      <c r="G15" s="37"/>
      <c r="H15" s="34"/>
      <c r="I15" s="34"/>
    </row>
    <row r="16" spans="1:9" s="38" customFormat="1" ht="15.75" customHeight="1">
      <c r="A16" s="78" t="s">
        <v>42</v>
      </c>
      <c r="B16" s="37"/>
      <c r="C16" s="37">
        <v>1237.5</v>
      </c>
      <c r="D16" s="34">
        <f t="shared" si="1"/>
        <v>-1237.5</v>
      </c>
      <c r="E16" s="34"/>
      <c r="F16" s="37"/>
      <c r="G16" s="37">
        <v>0</v>
      </c>
      <c r="H16" s="34">
        <f>F16-G16</f>
        <v>0</v>
      </c>
      <c r="I16" s="34">
        <f>H16-D16</f>
        <v>1237.5</v>
      </c>
    </row>
    <row r="17" spans="1:9" s="38" customFormat="1" ht="15.75" customHeight="1">
      <c r="A17" s="78" t="s">
        <v>20</v>
      </c>
      <c r="B17" s="37"/>
      <c r="C17" s="37">
        <v>550</v>
      </c>
      <c r="D17" s="34">
        <f>B17-C17</f>
        <v>-550</v>
      </c>
      <c r="E17" s="34"/>
      <c r="F17" s="37"/>
      <c r="G17" s="37">
        <v>0</v>
      </c>
      <c r="H17" s="34">
        <f>F17-G17</f>
        <v>0</v>
      </c>
      <c r="I17" s="34">
        <f>H17-D17</f>
        <v>550</v>
      </c>
    </row>
    <row r="18" spans="1:9" s="38" customFormat="1" ht="15.75" customHeight="1">
      <c r="A18" s="78" t="s">
        <v>43</v>
      </c>
      <c r="B18" s="37"/>
      <c r="C18" s="37">
        <v>275</v>
      </c>
      <c r="D18" s="34">
        <f t="shared" si="1"/>
        <v>-275</v>
      </c>
      <c r="E18" s="34"/>
      <c r="F18" s="37"/>
      <c r="G18" s="37">
        <v>0</v>
      </c>
      <c r="H18" s="34">
        <f>F18-G18</f>
        <v>0</v>
      </c>
      <c r="I18" s="34">
        <f>H18-D18</f>
        <v>275</v>
      </c>
    </row>
    <row r="19" spans="1:9" s="38" customFormat="1" ht="15.75" customHeight="1">
      <c r="A19" s="78" t="s">
        <v>45</v>
      </c>
      <c r="B19" s="39"/>
      <c r="C19" s="39">
        <v>50</v>
      </c>
      <c r="D19" s="40">
        <f t="shared" si="1"/>
        <v>-50</v>
      </c>
      <c r="E19" s="40"/>
      <c r="F19" s="39"/>
      <c r="G19" s="39">
        <v>0</v>
      </c>
      <c r="H19" s="40">
        <f>F19-G19</f>
        <v>0</v>
      </c>
      <c r="I19" s="40">
        <f>H19-D19</f>
        <v>50</v>
      </c>
    </row>
    <row r="20" spans="1:9" s="38" customFormat="1" ht="15.75" customHeight="1">
      <c r="A20" s="78" t="s">
        <v>61</v>
      </c>
      <c r="B20" s="39"/>
      <c r="C20" s="39">
        <v>25</v>
      </c>
      <c r="D20" s="40">
        <f t="shared" si="1"/>
        <v>-25</v>
      </c>
      <c r="E20" s="40"/>
      <c r="F20" s="39"/>
      <c r="G20" s="39">
        <v>0</v>
      </c>
      <c r="H20" s="40">
        <f>F20-G20</f>
        <v>0</v>
      </c>
      <c r="I20" s="40">
        <f>H20-D20</f>
        <v>25</v>
      </c>
    </row>
    <row r="21" spans="1:9" s="38" customFormat="1" ht="15.75" customHeight="1">
      <c r="A21" s="77" t="s">
        <v>22</v>
      </c>
      <c r="B21" s="41">
        <f>SUM(B14:B18)</f>
        <v>2750</v>
      </c>
      <c r="C21" s="41">
        <f>SUM(C14:C20)</f>
        <v>2137.5</v>
      </c>
      <c r="D21" s="41">
        <f>SUM(D14:D20)</f>
        <v>612.5</v>
      </c>
      <c r="E21" s="40"/>
      <c r="F21" s="41">
        <f>SUM(F14:F18)</f>
        <v>0</v>
      </c>
      <c r="G21" s="41">
        <f>SUM(G14:G20)</f>
        <v>0</v>
      </c>
      <c r="H21" s="41">
        <f>SUM(H14:H20)</f>
        <v>0</v>
      </c>
      <c r="I21" s="41">
        <f>SUM(I14:I20)</f>
        <v>-612.5</v>
      </c>
    </row>
    <row r="22" spans="1:9" s="38" customFormat="1" ht="15.75" customHeight="1" thickBot="1">
      <c r="A22" s="78"/>
      <c r="B22" s="42"/>
      <c r="C22" s="42"/>
      <c r="D22" s="43"/>
      <c r="E22" s="43"/>
      <c r="F22" s="42"/>
      <c r="G22" s="42"/>
      <c r="H22" s="43"/>
      <c r="I22" s="43"/>
    </row>
    <row r="23" spans="1:9" s="38" customFormat="1" ht="23.25" customHeight="1">
      <c r="A23" s="77" t="s">
        <v>23</v>
      </c>
      <c r="B23" s="44">
        <f>SUM(B5:B21)-B21</f>
        <v>16203.27</v>
      </c>
      <c r="C23" s="44">
        <f>SUM(C5:C21)-C21</f>
        <v>6912.5</v>
      </c>
      <c r="D23" s="45">
        <f>B23-C23</f>
        <v>9290.77</v>
      </c>
      <c r="E23" s="45"/>
      <c r="F23" s="44">
        <f>SUM(F5:F21)-F21</f>
        <v>0</v>
      </c>
      <c r="G23" s="44">
        <f>SUM(G5:G21)-G21</f>
        <v>0</v>
      </c>
      <c r="H23" s="45">
        <f>F23-G23</f>
        <v>0</v>
      </c>
      <c r="I23" s="45">
        <f>H23-D23</f>
        <v>-9290.77</v>
      </c>
    </row>
    <row r="24" spans="1:9" s="38" customFormat="1" ht="23.25" customHeight="1">
      <c r="A24" s="77"/>
      <c r="B24" s="44"/>
      <c r="C24" s="44"/>
      <c r="D24" s="45"/>
      <c r="E24" s="45"/>
      <c r="F24" s="44"/>
      <c r="G24" s="44"/>
      <c r="H24" s="45"/>
      <c r="I24" s="45"/>
    </row>
    <row r="25" spans="1:9" s="6" customFormat="1" ht="28.5" customHeight="1">
      <c r="A25" s="80" t="s">
        <v>26</v>
      </c>
      <c r="B25" s="33" t="s">
        <v>5</v>
      </c>
      <c r="C25" s="33" t="s">
        <v>6</v>
      </c>
      <c r="D25" s="33" t="s">
        <v>27</v>
      </c>
      <c r="E25" s="33"/>
      <c r="F25" s="33" t="s">
        <v>7</v>
      </c>
      <c r="G25" s="33" t="s">
        <v>24</v>
      </c>
      <c r="H25" s="33" t="s">
        <v>25</v>
      </c>
      <c r="I25" s="33" t="s">
        <v>19</v>
      </c>
    </row>
    <row r="26" spans="1:9" s="4" customFormat="1" ht="12.75" customHeight="1">
      <c r="A26" s="76"/>
      <c r="B26" s="18"/>
      <c r="C26" s="19"/>
      <c r="D26" s="19"/>
      <c r="E26" s="19"/>
      <c r="F26" s="19"/>
      <c r="G26" s="19"/>
      <c r="H26" s="20"/>
      <c r="I26" s="20"/>
    </row>
    <row r="27" spans="1:9" s="38" customFormat="1" ht="15.75" customHeight="1">
      <c r="A27" s="81" t="s">
        <v>3</v>
      </c>
      <c r="B27" s="46"/>
      <c r="C27" s="46"/>
      <c r="D27" s="46"/>
      <c r="E27" s="46"/>
      <c r="F27" s="46"/>
      <c r="G27" s="46"/>
      <c r="H27" s="47"/>
      <c r="I27" s="47"/>
    </row>
    <row r="28" spans="1:9" s="38" customFormat="1" ht="15.75" customHeight="1">
      <c r="A28" s="78" t="s">
        <v>58</v>
      </c>
      <c r="B28" s="37">
        <v>0</v>
      </c>
      <c r="C28" s="37">
        <v>100</v>
      </c>
      <c r="D28" s="37">
        <f aca="true" t="shared" si="2" ref="D28:D35">C28-B28</f>
        <v>100</v>
      </c>
      <c r="E28" s="37"/>
      <c r="F28" s="37"/>
      <c r="G28" s="37">
        <v>0</v>
      </c>
      <c r="H28" s="37">
        <f>G28-F28</f>
        <v>0</v>
      </c>
      <c r="I28" s="34">
        <f>(H28-D28)*-1</f>
        <v>100</v>
      </c>
    </row>
    <row r="29" spans="1:9" s="38" customFormat="1" ht="15.75" customHeight="1" thickBot="1">
      <c r="A29" s="78" t="s">
        <v>30</v>
      </c>
      <c r="B29" s="42"/>
      <c r="C29" s="42">
        <v>0</v>
      </c>
      <c r="D29" s="42"/>
      <c r="E29" s="42"/>
      <c r="F29" s="42"/>
      <c r="G29" s="42"/>
      <c r="H29" s="42"/>
      <c r="I29" s="43"/>
    </row>
    <row r="30" spans="1:9" s="38" customFormat="1" ht="15.75" customHeight="1">
      <c r="A30" s="77" t="s">
        <v>13</v>
      </c>
      <c r="B30" s="41">
        <f>SUM(B28:B28)</f>
        <v>0</v>
      </c>
      <c r="C30" s="41">
        <f>SUM(C28:C28)</f>
        <v>100</v>
      </c>
      <c r="D30" s="41">
        <f t="shared" si="2"/>
        <v>100</v>
      </c>
      <c r="E30" s="41"/>
      <c r="F30" s="41">
        <f>SUM(F28:F28)</f>
        <v>0</v>
      </c>
      <c r="G30" s="41">
        <f>SUM(G28:G28)</f>
        <v>0</v>
      </c>
      <c r="H30" s="39">
        <f aca="true" t="shared" si="3" ref="H30:H35">G30-F30</f>
        <v>0</v>
      </c>
      <c r="I30" s="41">
        <f>(H30-D30)*-1</f>
        <v>100</v>
      </c>
    </row>
    <row r="31" spans="1:9" s="38" customFormat="1" ht="15.75" customHeight="1">
      <c r="A31" s="78"/>
      <c r="B31" s="41"/>
      <c r="C31" s="41"/>
      <c r="D31" s="41"/>
      <c r="E31" s="41"/>
      <c r="F31" s="41"/>
      <c r="G31" s="41"/>
      <c r="H31" s="39"/>
      <c r="I31" s="39"/>
    </row>
    <row r="32" spans="1:9" s="38" customFormat="1" ht="15.75" customHeight="1">
      <c r="A32" s="81" t="s">
        <v>2</v>
      </c>
      <c r="B32" s="46"/>
      <c r="C32" s="46"/>
      <c r="D32" s="46"/>
      <c r="E32" s="46"/>
      <c r="F32" s="46"/>
      <c r="G32" s="46"/>
      <c r="H32" s="47"/>
      <c r="I32" s="47"/>
    </row>
    <row r="33" spans="1:9" s="38" customFormat="1" ht="15.75" customHeight="1">
      <c r="A33" s="78" t="s">
        <v>57</v>
      </c>
      <c r="B33" s="37"/>
      <c r="C33" s="37">
        <v>100</v>
      </c>
      <c r="D33" s="37">
        <f t="shared" si="2"/>
        <v>100</v>
      </c>
      <c r="E33" s="37"/>
      <c r="F33" s="37">
        <v>0</v>
      </c>
      <c r="G33" s="37">
        <v>0</v>
      </c>
      <c r="H33" s="48">
        <f t="shared" si="3"/>
        <v>0</v>
      </c>
      <c r="I33" s="34">
        <f>(H33-D33)*-1</f>
        <v>100</v>
      </c>
    </row>
    <row r="34" spans="1:9" s="38" customFormat="1" ht="15.75" customHeight="1" thickBot="1">
      <c r="A34" s="78" t="s">
        <v>30</v>
      </c>
      <c r="B34" s="42"/>
      <c r="C34" s="42">
        <v>0</v>
      </c>
      <c r="D34" s="42">
        <f t="shared" si="2"/>
        <v>0</v>
      </c>
      <c r="E34" s="42"/>
      <c r="F34" s="42"/>
      <c r="G34" s="42"/>
      <c r="H34" s="50">
        <f t="shared" si="3"/>
        <v>0</v>
      </c>
      <c r="I34" s="50">
        <f>(H34-D34)*-1</f>
        <v>0</v>
      </c>
    </row>
    <row r="35" spans="1:9" s="38" customFormat="1" ht="15.75" customHeight="1">
      <c r="A35" s="77" t="s">
        <v>14</v>
      </c>
      <c r="B35" s="41">
        <f>SUM(B33:B34)</f>
        <v>0</v>
      </c>
      <c r="C35" s="41">
        <f>SUM(C33:C34)</f>
        <v>100</v>
      </c>
      <c r="D35" s="41">
        <f t="shared" si="2"/>
        <v>100</v>
      </c>
      <c r="E35" s="41"/>
      <c r="F35" s="41">
        <f>SUM(F33:F34)</f>
        <v>0</v>
      </c>
      <c r="G35" s="41">
        <f>SUM(G33:G34)</f>
        <v>0</v>
      </c>
      <c r="H35" s="41">
        <f t="shared" si="3"/>
        <v>0</v>
      </c>
      <c r="I35" s="41">
        <f>(H35-D35)*-1</f>
        <v>100</v>
      </c>
    </row>
    <row r="36" spans="1:9" s="38" customFormat="1" ht="15.75" customHeight="1">
      <c r="A36" s="78"/>
      <c r="B36" s="37"/>
      <c r="C36" s="37"/>
      <c r="D36" s="37"/>
      <c r="E36" s="37"/>
      <c r="F36" s="37"/>
      <c r="G36" s="37"/>
      <c r="H36" s="37"/>
      <c r="I36" s="37"/>
    </row>
    <row r="37" spans="1:9" s="38" customFormat="1" ht="15.75" customHeight="1">
      <c r="A37" s="81" t="s">
        <v>1</v>
      </c>
      <c r="B37" s="46"/>
      <c r="C37" s="46"/>
      <c r="D37" s="46"/>
      <c r="E37" s="46"/>
      <c r="F37" s="46"/>
      <c r="G37" s="46"/>
      <c r="H37" s="47"/>
      <c r="I37" s="47"/>
    </row>
    <row r="38" spans="1:9" s="38" customFormat="1" ht="15.75" customHeight="1">
      <c r="A38" s="78" t="s">
        <v>62</v>
      </c>
      <c r="B38" s="37"/>
      <c r="C38" s="37">
        <v>250</v>
      </c>
      <c r="D38" s="37">
        <f>C38-B38</f>
        <v>250</v>
      </c>
      <c r="E38" s="37"/>
      <c r="F38" s="37"/>
      <c r="G38" s="37">
        <v>0</v>
      </c>
      <c r="H38" s="48">
        <f>G38-F38</f>
        <v>0</v>
      </c>
      <c r="I38" s="34">
        <f>(H38-D38)*-1</f>
        <v>250</v>
      </c>
    </row>
    <row r="39" spans="1:9" s="38" customFormat="1" ht="15.75" customHeight="1">
      <c r="A39" s="78" t="s">
        <v>69</v>
      </c>
      <c r="B39" s="37"/>
      <c r="C39" s="37">
        <v>500</v>
      </c>
      <c r="D39" s="37">
        <f>C39-B39</f>
        <v>500</v>
      </c>
      <c r="E39" s="37"/>
      <c r="F39" s="37"/>
      <c r="G39" s="37">
        <v>0</v>
      </c>
      <c r="H39" s="48">
        <f>G39-F39</f>
        <v>0</v>
      </c>
      <c r="I39" s="34">
        <f>(H39-D39)*-1</f>
        <v>500</v>
      </c>
    </row>
    <row r="40" spans="1:12" s="49" customFormat="1" ht="15.75" customHeight="1" thickBot="1">
      <c r="A40" s="86" t="s">
        <v>52</v>
      </c>
      <c r="B40" s="42"/>
      <c r="C40" s="42">
        <v>100</v>
      </c>
      <c r="D40" s="42">
        <f>C40-B40</f>
        <v>100</v>
      </c>
      <c r="E40" s="42"/>
      <c r="F40" s="42"/>
      <c r="G40" s="42"/>
      <c r="H40" s="50">
        <f>G40-F40</f>
        <v>0</v>
      </c>
      <c r="I40" s="50">
        <f>(H40-D40)*-1</f>
        <v>100</v>
      </c>
      <c r="L40" s="49" t="s">
        <v>30</v>
      </c>
    </row>
    <row r="41" spans="1:9" s="49" customFormat="1" ht="15.75" customHeight="1">
      <c r="A41" s="77" t="s">
        <v>15</v>
      </c>
      <c r="B41" s="41">
        <f>SUM(B38:B40)</f>
        <v>0</v>
      </c>
      <c r="C41" s="41">
        <f>SUM(C38:C40)</f>
        <v>850</v>
      </c>
      <c r="D41" s="41">
        <f>C41-B41</f>
        <v>850</v>
      </c>
      <c r="E41" s="41"/>
      <c r="F41" s="41">
        <f>SUM(F38:F40)</f>
        <v>0</v>
      </c>
      <c r="G41" s="41">
        <f>SUM(G38:G40)</f>
        <v>0</v>
      </c>
      <c r="H41" s="41">
        <f>G41-F41</f>
        <v>0</v>
      </c>
      <c r="I41" s="41">
        <f>(H41-D41)*-1</f>
        <v>850</v>
      </c>
    </row>
    <row r="42" spans="1:9" s="49" customFormat="1" ht="15.75" customHeight="1">
      <c r="A42" s="78"/>
      <c r="B42" s="37"/>
      <c r="C42" s="37"/>
      <c r="D42" s="37"/>
      <c r="E42" s="37"/>
      <c r="F42" s="37"/>
      <c r="G42" s="37"/>
      <c r="H42" s="48"/>
      <c r="I42" s="48"/>
    </row>
    <row r="43" spans="1:9" s="49" customFormat="1" ht="15.75" customHeight="1">
      <c r="A43" s="81" t="s">
        <v>28</v>
      </c>
      <c r="B43" s="46"/>
      <c r="C43" s="46"/>
      <c r="D43" s="46"/>
      <c r="E43" s="46"/>
      <c r="F43" s="46"/>
      <c r="G43" s="46"/>
      <c r="H43" s="46"/>
      <c r="I43" s="46"/>
    </row>
    <row r="44" spans="1:9" s="64" customFormat="1" ht="15.75" customHeight="1">
      <c r="A44" s="83" t="s">
        <v>48</v>
      </c>
      <c r="B44" s="65">
        <v>0</v>
      </c>
      <c r="C44" s="65">
        <v>100</v>
      </c>
      <c r="D44" s="65">
        <f>C44-B44</f>
        <v>100</v>
      </c>
      <c r="E44" s="65"/>
      <c r="F44" s="65"/>
      <c r="G44" s="65"/>
      <c r="H44" s="65">
        <f>G44-F44</f>
        <v>0</v>
      </c>
      <c r="I44" s="65">
        <f>(H44-D44)*-1</f>
        <v>100</v>
      </c>
    </row>
    <row r="45" spans="1:9" s="64" customFormat="1" ht="15.75" customHeight="1">
      <c r="A45" s="83" t="s">
        <v>64</v>
      </c>
      <c r="B45" s="65"/>
      <c r="C45" s="65">
        <v>150</v>
      </c>
      <c r="D45" s="65"/>
      <c r="E45" s="65"/>
      <c r="F45" s="65"/>
      <c r="G45" s="65"/>
      <c r="H45" s="65"/>
      <c r="I45" s="65"/>
    </row>
    <row r="46" spans="1:9" s="49" customFormat="1" ht="15.75" customHeight="1">
      <c r="A46" s="78" t="s">
        <v>67</v>
      </c>
      <c r="B46" s="37"/>
      <c r="C46" s="37">
        <v>100</v>
      </c>
      <c r="D46" s="37">
        <f>C46-B46</f>
        <v>100</v>
      </c>
      <c r="E46" s="37"/>
      <c r="F46" s="37"/>
      <c r="G46" s="37"/>
      <c r="H46" s="48">
        <f>G46-F46</f>
        <v>0</v>
      </c>
      <c r="I46" s="48">
        <f>(H46-D46)*-1</f>
        <v>100</v>
      </c>
    </row>
    <row r="47" spans="1:9" s="49" customFormat="1" ht="15.75" customHeight="1">
      <c r="A47" s="78" t="s">
        <v>71</v>
      </c>
      <c r="B47" s="37"/>
      <c r="C47" s="37">
        <v>100</v>
      </c>
      <c r="D47" s="37">
        <f>C47-B47</f>
        <v>100</v>
      </c>
      <c r="E47" s="68"/>
      <c r="F47" s="68"/>
      <c r="G47" s="68"/>
      <c r="H47" s="69"/>
      <c r="I47" s="69"/>
    </row>
    <row r="48" spans="1:9" s="49" customFormat="1" ht="15.75" customHeight="1" thickBot="1">
      <c r="A48" s="84" t="s">
        <v>59</v>
      </c>
      <c r="B48" s="66"/>
      <c r="C48" s="66">
        <v>500</v>
      </c>
      <c r="D48" s="66">
        <f>C48-B48</f>
        <v>500</v>
      </c>
      <c r="E48" s="66"/>
      <c r="F48" s="66"/>
      <c r="G48" s="66"/>
      <c r="H48" s="67">
        <f>G48-F48</f>
        <v>0</v>
      </c>
      <c r="I48" s="67">
        <f>(H48-D48)*-1</f>
        <v>500</v>
      </c>
    </row>
    <row r="49" spans="1:9" s="49" customFormat="1" ht="15.75" customHeight="1">
      <c r="A49" s="85" t="s">
        <v>29</v>
      </c>
      <c r="B49" s="41">
        <f>SUM(B44:B48)</f>
        <v>0</v>
      </c>
      <c r="C49" s="41">
        <f>SUM(C44:C48)</f>
        <v>950</v>
      </c>
      <c r="D49" s="41">
        <f>C49-B49</f>
        <v>950</v>
      </c>
      <c r="E49" s="41"/>
      <c r="F49" s="41">
        <f>SUM(F44:F48)</f>
        <v>0</v>
      </c>
      <c r="G49" s="41">
        <f>SUM(G44:G48)</f>
        <v>0</v>
      </c>
      <c r="H49" s="41">
        <f>G49-F49</f>
        <v>0</v>
      </c>
      <c r="I49" s="41">
        <f>(H49-D49)*-1</f>
        <v>950</v>
      </c>
    </row>
    <row r="50" spans="1:9" s="49" customFormat="1" ht="15.75" customHeight="1">
      <c r="A50" s="78"/>
      <c r="B50" s="37"/>
      <c r="C50" s="37"/>
      <c r="D50" s="37"/>
      <c r="E50" s="37"/>
      <c r="F50" s="37"/>
      <c r="G50" s="37"/>
      <c r="H50" s="48"/>
      <c r="I50" s="48"/>
    </row>
    <row r="51" spans="1:9" s="49" customFormat="1" ht="15.75" customHeight="1">
      <c r="A51" s="81" t="s">
        <v>4</v>
      </c>
      <c r="B51" s="46"/>
      <c r="C51" s="46"/>
      <c r="D51" s="46"/>
      <c r="E51" s="46"/>
      <c r="F51" s="46"/>
      <c r="G51" s="46"/>
      <c r="H51" s="46"/>
      <c r="I51" s="46"/>
    </row>
    <row r="52" spans="1:9" s="63" customFormat="1" ht="15.75" customHeight="1">
      <c r="A52" s="86" t="s">
        <v>49</v>
      </c>
      <c r="B52" s="36"/>
      <c r="C52" s="36">
        <v>100</v>
      </c>
      <c r="D52" s="36">
        <f aca="true" t="shared" si="4" ref="D52:D58">C52-B52</f>
        <v>100</v>
      </c>
      <c r="E52" s="36"/>
      <c r="F52" s="36"/>
      <c r="G52" s="36"/>
      <c r="H52" s="36"/>
      <c r="I52" s="34">
        <f>(H52-D52)*-1</f>
        <v>100</v>
      </c>
    </row>
    <row r="53" spans="1:9" s="49" customFormat="1" ht="15.75" customHeight="1">
      <c r="A53" s="78" t="s">
        <v>63</v>
      </c>
      <c r="B53" s="37"/>
      <c r="C53" s="37">
        <v>250</v>
      </c>
      <c r="D53" s="37">
        <f t="shared" si="4"/>
        <v>250</v>
      </c>
      <c r="E53" s="37"/>
      <c r="F53" s="37"/>
      <c r="G53" s="37"/>
      <c r="H53" s="37"/>
      <c r="I53" s="34">
        <f aca="true" t="shared" si="5" ref="I53:I58">(H53-D53)*-1</f>
        <v>250</v>
      </c>
    </row>
    <row r="54" spans="1:9" s="49" customFormat="1" ht="15.75" customHeight="1">
      <c r="A54" s="78" t="s">
        <v>55</v>
      </c>
      <c r="B54" s="37"/>
      <c r="C54" s="37">
        <v>100</v>
      </c>
      <c r="D54" s="37">
        <f t="shared" si="4"/>
        <v>100</v>
      </c>
      <c r="E54" s="37"/>
      <c r="F54" s="37"/>
      <c r="G54" s="37"/>
      <c r="H54" s="37"/>
      <c r="I54" s="34">
        <f t="shared" si="5"/>
        <v>100</v>
      </c>
    </row>
    <row r="55" spans="1:9" s="49" customFormat="1" ht="15.75" customHeight="1">
      <c r="A55" s="78" t="s">
        <v>50</v>
      </c>
      <c r="B55" s="37"/>
      <c r="C55" s="37">
        <v>1200</v>
      </c>
      <c r="D55" s="37">
        <f t="shared" si="4"/>
        <v>1200</v>
      </c>
      <c r="E55" s="37"/>
      <c r="F55" s="37"/>
      <c r="G55" s="37"/>
      <c r="H55" s="48">
        <f>G55-F55</f>
        <v>0</v>
      </c>
      <c r="I55" s="34">
        <f t="shared" si="5"/>
        <v>1200</v>
      </c>
    </row>
    <row r="56" spans="1:9" s="49" customFormat="1" ht="15.75" customHeight="1">
      <c r="A56" s="78" t="s">
        <v>56</v>
      </c>
      <c r="B56" s="37"/>
      <c r="C56" s="37">
        <v>800</v>
      </c>
      <c r="D56" s="37">
        <f t="shared" si="4"/>
        <v>800</v>
      </c>
      <c r="E56" s="37"/>
      <c r="F56" s="37"/>
      <c r="G56" s="37">
        <v>0</v>
      </c>
      <c r="H56" s="48">
        <f>G56-F56</f>
        <v>0</v>
      </c>
      <c r="I56" s="34">
        <f t="shared" si="5"/>
        <v>800</v>
      </c>
    </row>
    <row r="57" spans="1:10" s="49" customFormat="1" ht="15.75" customHeight="1" thickBot="1">
      <c r="A57" s="78"/>
      <c r="B57" s="42"/>
      <c r="C57" s="42">
        <v>0</v>
      </c>
      <c r="D57" s="42">
        <f t="shared" si="4"/>
        <v>0</v>
      </c>
      <c r="E57" s="42"/>
      <c r="F57" s="42"/>
      <c r="G57" s="42"/>
      <c r="H57" s="50">
        <f>G57-F57</f>
        <v>0</v>
      </c>
      <c r="I57" s="50">
        <f t="shared" si="5"/>
        <v>0</v>
      </c>
      <c r="J57" s="51"/>
    </row>
    <row r="58" spans="1:9" s="49" customFormat="1" ht="15.75" customHeight="1">
      <c r="A58" s="77" t="s">
        <v>16</v>
      </c>
      <c r="B58" s="41">
        <f>SUM(B55:B57)</f>
        <v>0</v>
      </c>
      <c r="C58" s="41">
        <f>SUM(C53:C57)</f>
        <v>2350</v>
      </c>
      <c r="D58" s="41">
        <f t="shared" si="4"/>
        <v>2350</v>
      </c>
      <c r="E58" s="41"/>
      <c r="F58" s="41">
        <f>SUM(F55:F57)</f>
        <v>0</v>
      </c>
      <c r="G58" s="41">
        <f>SUM(G55:G57)</f>
        <v>0</v>
      </c>
      <c r="H58" s="41">
        <f>G58-F58</f>
        <v>0</v>
      </c>
      <c r="I58" s="41">
        <f t="shared" si="5"/>
        <v>2350</v>
      </c>
    </row>
    <row r="59" spans="1:9" s="38" customFormat="1" ht="15.75" customHeight="1">
      <c r="A59" s="78"/>
      <c r="B59" s="37"/>
      <c r="C59" s="37"/>
      <c r="D59" s="37"/>
      <c r="E59" s="37"/>
      <c r="F59" s="37"/>
      <c r="G59" s="37"/>
      <c r="H59" s="48"/>
      <c r="I59" s="48"/>
    </row>
    <row r="60" spans="1:9" s="52" customFormat="1" ht="15.75" customHeight="1">
      <c r="A60" s="81" t="s">
        <v>0</v>
      </c>
      <c r="B60" s="46"/>
      <c r="C60" s="46"/>
      <c r="D60" s="46"/>
      <c r="E60" s="46"/>
      <c r="F60" s="46"/>
      <c r="G60" s="46"/>
      <c r="H60" s="46"/>
      <c r="I60" s="46"/>
    </row>
    <row r="61" spans="1:9" s="62" customFormat="1" ht="15.75" customHeight="1">
      <c r="A61" s="86" t="s">
        <v>46</v>
      </c>
      <c r="B61" s="36"/>
      <c r="C61" s="36">
        <v>150</v>
      </c>
      <c r="D61" s="36"/>
      <c r="E61" s="36"/>
      <c r="F61" s="36"/>
      <c r="G61" s="36"/>
      <c r="H61" s="36"/>
      <c r="I61" s="36"/>
    </row>
    <row r="62" spans="1:9" s="52" customFormat="1" ht="15.75" customHeight="1">
      <c r="A62" s="82" t="s">
        <v>51</v>
      </c>
      <c r="B62" s="37"/>
      <c r="C62" s="37">
        <v>0</v>
      </c>
      <c r="D62" s="37">
        <f aca="true" t="shared" si="6" ref="D62:D70">C62-B62</f>
        <v>0</v>
      </c>
      <c r="E62" s="37"/>
      <c r="F62" s="37"/>
      <c r="G62" s="37"/>
      <c r="H62" s="48">
        <f aca="true" t="shared" si="7" ref="H62:H70">G62-F62</f>
        <v>0</v>
      </c>
      <c r="I62" s="34">
        <f aca="true" t="shared" si="8" ref="I62:I67">(H62-D62)*-1</f>
        <v>0</v>
      </c>
    </row>
    <row r="63" spans="1:9" s="49" customFormat="1" ht="15.75" customHeight="1">
      <c r="A63" s="78" t="s">
        <v>31</v>
      </c>
      <c r="B63" s="37"/>
      <c r="C63" s="37">
        <v>200</v>
      </c>
      <c r="D63" s="37">
        <f t="shared" si="6"/>
        <v>200</v>
      </c>
      <c r="E63" s="37"/>
      <c r="F63" s="37"/>
      <c r="G63" s="37"/>
      <c r="H63" s="48">
        <f t="shared" si="7"/>
        <v>0</v>
      </c>
      <c r="I63" s="34">
        <f t="shared" si="8"/>
        <v>200</v>
      </c>
    </row>
    <row r="64" spans="1:9" s="49" customFormat="1" ht="15.75" customHeight="1">
      <c r="A64" s="82" t="s">
        <v>32</v>
      </c>
      <c r="B64" s="37"/>
      <c r="C64" s="37">
        <v>0</v>
      </c>
      <c r="D64" s="37">
        <f t="shared" si="6"/>
        <v>0</v>
      </c>
      <c r="E64" s="37"/>
      <c r="F64" s="37"/>
      <c r="G64" s="37">
        <v>0</v>
      </c>
      <c r="H64" s="48"/>
      <c r="I64" s="34">
        <f>(H64-D64)*-1</f>
        <v>0</v>
      </c>
    </row>
    <row r="65" spans="1:9" s="49" customFormat="1" ht="15.75" customHeight="1">
      <c r="A65" s="78" t="s">
        <v>33</v>
      </c>
      <c r="B65" s="37"/>
      <c r="C65" s="37">
        <v>0</v>
      </c>
      <c r="D65" s="37">
        <f t="shared" si="6"/>
        <v>0</v>
      </c>
      <c r="E65" s="37"/>
      <c r="F65" s="37"/>
      <c r="G65" s="37">
        <v>0</v>
      </c>
      <c r="H65" s="48">
        <f t="shared" si="7"/>
        <v>0</v>
      </c>
      <c r="I65" s="34">
        <f t="shared" si="8"/>
        <v>0</v>
      </c>
    </row>
    <row r="66" spans="1:9" s="53" customFormat="1" ht="15.75" customHeight="1">
      <c r="A66" s="78" t="s">
        <v>34</v>
      </c>
      <c r="B66" s="37"/>
      <c r="C66" s="37">
        <v>150</v>
      </c>
      <c r="D66" s="37">
        <f t="shared" si="6"/>
        <v>150</v>
      </c>
      <c r="E66" s="37"/>
      <c r="F66" s="37"/>
      <c r="G66" s="37">
        <v>129</v>
      </c>
      <c r="H66" s="48">
        <f t="shared" si="7"/>
        <v>129</v>
      </c>
      <c r="I66" s="34">
        <f t="shared" si="8"/>
        <v>21</v>
      </c>
    </row>
    <row r="67" spans="1:9" s="49" customFormat="1" ht="15.75" customHeight="1" thickBot="1">
      <c r="A67" s="78" t="s">
        <v>47</v>
      </c>
      <c r="B67" s="42"/>
      <c r="C67" s="42">
        <v>250</v>
      </c>
      <c r="D67" s="42">
        <f t="shared" si="6"/>
        <v>250</v>
      </c>
      <c r="E67" s="42"/>
      <c r="F67" s="42"/>
      <c r="G67" s="42">
        <v>0</v>
      </c>
      <c r="H67" s="50">
        <f t="shared" si="7"/>
        <v>0</v>
      </c>
      <c r="I67" s="43">
        <f t="shared" si="8"/>
        <v>250</v>
      </c>
    </row>
    <row r="68" spans="1:9" s="49" customFormat="1" ht="15.75" customHeight="1">
      <c r="A68" s="77" t="s">
        <v>17</v>
      </c>
      <c r="B68" s="41">
        <f>SUM(B62:B67)</f>
        <v>0</v>
      </c>
      <c r="C68" s="41">
        <f>SUM(C62:C67)</f>
        <v>600</v>
      </c>
      <c r="D68" s="41">
        <f t="shared" si="6"/>
        <v>600</v>
      </c>
      <c r="E68" s="41"/>
      <c r="F68" s="41">
        <f>SUM(F62:F67)</f>
        <v>0</v>
      </c>
      <c r="G68" s="41">
        <f>SUM(G62:G67)</f>
        <v>129</v>
      </c>
      <c r="H68" s="41">
        <f t="shared" si="7"/>
        <v>129</v>
      </c>
      <c r="I68" s="41">
        <f>(H68-D68)*-1</f>
        <v>471</v>
      </c>
    </row>
    <row r="69" spans="1:9" s="49" customFormat="1" ht="15.75" customHeight="1">
      <c r="A69" s="87"/>
      <c r="B69" s="54"/>
      <c r="C69" s="54"/>
      <c r="D69" s="54"/>
      <c r="E69" s="54"/>
      <c r="F69" s="54"/>
      <c r="G69" s="55"/>
      <c r="H69" s="56"/>
      <c r="I69" s="56"/>
    </row>
    <row r="70" spans="1:11" s="49" customFormat="1" ht="15.75" customHeight="1">
      <c r="A70" s="77" t="s">
        <v>10</v>
      </c>
      <c r="B70" s="57">
        <f>B30+B35+B41+B49+B58+B68</f>
        <v>0</v>
      </c>
      <c r="C70" s="57">
        <f>C30+C35+C41+C49+C58+C68</f>
        <v>4950</v>
      </c>
      <c r="D70" s="57">
        <f t="shared" si="6"/>
        <v>4950</v>
      </c>
      <c r="E70" s="57"/>
      <c r="F70" s="57">
        <f>F30+F35+F41+F49+F58+F68</f>
        <v>0</v>
      </c>
      <c r="G70" s="57">
        <f>G30+G35+G41+G49+G58+G68</f>
        <v>129</v>
      </c>
      <c r="H70" s="57">
        <f t="shared" si="7"/>
        <v>129</v>
      </c>
      <c r="I70" s="57">
        <f>I30+I35+I41+I49+I58+I68</f>
        <v>4821</v>
      </c>
      <c r="K70" s="58"/>
    </row>
    <row r="71" spans="1:9" s="49" customFormat="1" ht="12.75" customHeight="1">
      <c r="A71" s="77"/>
      <c r="B71" s="59"/>
      <c r="C71" s="59"/>
      <c r="D71" s="59"/>
      <c r="E71" s="59"/>
      <c r="F71" s="59"/>
      <c r="G71" s="60"/>
      <c r="H71" s="61"/>
      <c r="I71" s="61"/>
    </row>
    <row r="72" spans="1:9" s="51" customFormat="1" ht="24" customHeight="1">
      <c r="A72" s="77" t="s">
        <v>12</v>
      </c>
      <c r="B72" s="57">
        <f>B23+B70</f>
        <v>16203.27</v>
      </c>
      <c r="C72" s="57">
        <f>C23+C70</f>
        <v>11862.5</v>
      </c>
      <c r="D72" s="57">
        <f>D23-D70</f>
        <v>4340.77</v>
      </c>
      <c r="E72" s="57"/>
      <c r="F72" s="57">
        <f>F23+F70</f>
        <v>0</v>
      </c>
      <c r="G72" s="57">
        <f>G23+G70</f>
        <v>129</v>
      </c>
      <c r="H72" s="57">
        <f>H23-H70</f>
        <v>-129</v>
      </c>
      <c r="I72" s="57">
        <f>(H72-D72)*1</f>
        <v>-4469.77</v>
      </c>
    </row>
    <row r="73" spans="1:9" ht="12.75" customHeight="1">
      <c r="A73" s="88"/>
      <c r="B73" s="14"/>
      <c r="C73" s="14"/>
      <c r="D73" s="14"/>
      <c r="E73" s="14"/>
      <c r="F73" s="14"/>
      <c r="G73" s="15"/>
      <c r="H73" s="16"/>
      <c r="I73" s="21"/>
    </row>
    <row r="74" spans="1:9" s="3" customFormat="1" ht="15">
      <c r="A74" s="89"/>
      <c r="B74" s="11"/>
      <c r="C74" s="11"/>
      <c r="D74" s="11"/>
      <c r="E74" s="11"/>
      <c r="F74" s="11"/>
      <c r="G74" s="8"/>
      <c r="H74" s="11"/>
      <c r="I74" s="11"/>
    </row>
    <row r="75" spans="1:9" s="3" customFormat="1" ht="12.75">
      <c r="A75" s="90"/>
      <c r="B75" s="12"/>
      <c r="C75" s="12"/>
      <c r="D75" s="12"/>
      <c r="E75" s="12"/>
      <c r="F75" s="12"/>
      <c r="G75" s="10"/>
      <c r="H75" s="12"/>
      <c r="I75" s="12"/>
    </row>
    <row r="76" spans="1:9" s="3" customFormat="1" ht="15">
      <c r="A76" s="90"/>
      <c r="B76" s="12"/>
      <c r="C76" s="12"/>
      <c r="D76" s="12"/>
      <c r="E76" s="12"/>
      <c r="F76" s="12"/>
      <c r="G76" s="11"/>
      <c r="H76" s="12"/>
      <c r="I76" s="12"/>
    </row>
    <row r="77" spans="1:9" s="3" customFormat="1" ht="12.75">
      <c r="A77" s="90"/>
      <c r="B77" s="12"/>
      <c r="C77" s="12"/>
      <c r="D77" s="12"/>
      <c r="E77" s="12"/>
      <c r="F77" s="12"/>
      <c r="G77" s="12"/>
      <c r="H77" s="12"/>
      <c r="I77" s="12"/>
    </row>
    <row r="78" spans="1:9" s="1" customFormat="1" ht="12.75">
      <c r="A78" s="90"/>
      <c r="B78" s="10"/>
      <c r="C78" s="10"/>
      <c r="D78" s="10"/>
      <c r="E78" s="10"/>
      <c r="F78" s="10"/>
      <c r="G78" s="12"/>
      <c r="H78" s="9"/>
      <c r="I78" s="9"/>
    </row>
    <row r="79" spans="1:9" s="1" customFormat="1" ht="12.75">
      <c r="A79" s="90"/>
      <c r="B79" s="10"/>
      <c r="C79" s="10"/>
      <c r="D79" s="10"/>
      <c r="E79" s="10"/>
      <c r="F79" s="10"/>
      <c r="G79" s="12"/>
      <c r="H79" s="9"/>
      <c r="I79" s="9"/>
    </row>
    <row r="82" ht="12.75">
      <c r="G82" s="7"/>
    </row>
    <row r="89" ht="24" customHeight="1"/>
    <row r="92" spans="1:9" s="2" customFormat="1" ht="15">
      <c r="A92" s="90"/>
      <c r="B92" s="10"/>
      <c r="C92" s="10"/>
      <c r="D92" s="10"/>
      <c r="E92" s="10"/>
      <c r="F92" s="10"/>
      <c r="G92" s="9"/>
      <c r="H92" s="9"/>
      <c r="I92" s="9"/>
    </row>
  </sheetData>
  <sheetProtection/>
  <mergeCells count="2">
    <mergeCell ref="B2:D2"/>
    <mergeCell ref="F2:H2"/>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43" sqref="B43"/>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22" t="s">
        <v>35</v>
      </c>
      <c r="C1" s="23"/>
      <c r="D1" s="28"/>
      <c r="E1" s="28"/>
    </row>
    <row r="2" spans="2:5" ht="12.75">
      <c r="B2" s="22" t="s">
        <v>36</v>
      </c>
      <c r="C2" s="23"/>
      <c r="D2" s="28"/>
      <c r="E2" s="28"/>
    </row>
    <row r="3" spans="2:5" ht="12.75">
      <c r="B3" s="24"/>
      <c r="C3" s="24"/>
      <c r="D3" s="29"/>
      <c r="E3" s="29"/>
    </row>
    <row r="4" spans="2:5" ht="39">
      <c r="B4" s="25" t="s">
        <v>37</v>
      </c>
      <c r="C4" s="24"/>
      <c r="D4" s="29"/>
      <c r="E4" s="29"/>
    </row>
    <row r="5" spans="2:5" ht="12.75">
      <c r="B5" s="24"/>
      <c r="C5" s="24"/>
      <c r="D5" s="29"/>
      <c r="E5" s="29"/>
    </row>
    <row r="6" spans="2:5" ht="12.75">
      <c r="B6" s="22" t="s">
        <v>38</v>
      </c>
      <c r="C6" s="23"/>
      <c r="D6" s="28"/>
      <c r="E6" s="30" t="s">
        <v>39</v>
      </c>
    </row>
    <row r="7" spans="2:5" ht="13.5" thickBot="1">
      <c r="B7" s="24"/>
      <c r="C7" s="24"/>
      <c r="D7" s="29"/>
      <c r="E7" s="29"/>
    </row>
    <row r="8" spans="2:5" ht="39.75" thickBot="1">
      <c r="B8" s="26" t="s">
        <v>40</v>
      </c>
      <c r="C8" s="27"/>
      <c r="D8" s="31"/>
      <c r="E8" s="32">
        <v>5</v>
      </c>
    </row>
    <row r="9" spans="2:5" ht="12.75">
      <c r="B9" s="24"/>
      <c r="C9" s="24"/>
      <c r="D9" s="29"/>
      <c r="E9" s="29"/>
    </row>
    <row r="10" spans="2:5" ht="12.75">
      <c r="B10" s="24"/>
      <c r="C10" s="24"/>
      <c r="D10" s="29"/>
      <c r="E10" s="2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BI-LO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BI-LO Inc</dc:creator>
  <cp:keywords/>
  <dc:description/>
  <cp:lastModifiedBy>SLM75</cp:lastModifiedBy>
  <cp:lastPrinted>2012-09-04T16:17:20Z</cp:lastPrinted>
  <dcterms:created xsi:type="dcterms:W3CDTF">2003-04-22T23:12:21Z</dcterms:created>
  <dcterms:modified xsi:type="dcterms:W3CDTF">2013-09-28T15:46:57Z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-1457277243</vt:i4>
  </property>
  <property fmtid="{D5CDD505-2E9C-101B-9397-08002B2CF9AE}" pid="3" name="_EmailSubject">
    <vt:lpwstr>Agenda, etc. for 10-26 Meeting</vt:lpwstr>
  </property>
  <property fmtid="{D5CDD505-2E9C-101B-9397-08002B2CF9AE}" pid="4" name="_AuthorEmail">
    <vt:lpwstr>lashaunscott@jpetersinc.com</vt:lpwstr>
  </property>
  <property fmtid="{D5CDD505-2E9C-101B-9397-08002B2CF9AE}" pid="5" name="_AuthorEmailDisplayName">
    <vt:lpwstr>Lashaun Scott</vt:lpwstr>
  </property>
  <property fmtid="{D5CDD505-2E9C-101B-9397-08002B2CF9AE}" pid="6" name="_PreviousAdHocReviewCycleID">
    <vt:i4>725297789</vt:i4>
  </property>
  <property fmtid="{D5CDD505-2E9C-101B-9397-08002B2CF9AE}" pid="7" name="_ReviewingToolsShownOnce">
    <vt:lpwstr/>
  </property>
</Properties>
</file>